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<sst xmlns="http://schemas.openxmlformats.org/spreadsheetml/2006/main" count="27" uniqueCount="21">
  <si>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H/D=</t>
  </si>
  <si>
    <t>Inch</t>
  </si>
  <si>
    <t>H=</t>
  </si>
  <si>
    <t>D=</t>
  </si>
  <si>
    <t>root-affected</t>
  </si>
  <si>
    <t>(mm)</t>
  </si>
  <si>
    <t>degree</t>
  </si>
  <si>
    <t>(%)</t>
  </si>
  <si>
    <t>(% of nom. Pitch)</t>
  </si>
  <si>
    <t>Thickness</t>
  </si>
  <si>
    <t>Chord</t>
  </si>
  <si>
    <t>angle</t>
  </si>
  <si>
    <t>H/D distribution</t>
  </si>
  <si>
    <t>Propeller Diameter and Pitch</t>
  </si>
  <si>
    <t>Thickness/chord</t>
  </si>
  <si>
    <t>Chord/R</t>
  </si>
  <si>
    <t>Pitch distribution</t>
  </si>
  <si>
    <t>r/R</t>
  </si>
  <si>
    <t>Jose Luis Cortés, 2004.</t>
  </si>
  <si>
    <t>nMine.com, Classic wooden propeller design.</t>
  </si>
  <si>
    <t>Only white fields must be modified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</si>
</sst>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\º"/>
    <numFmt numFmtId="166" formatCode="0.000"/>
  </numFmts>
  <fonts count="8">
    <font>
      <sz val="10"/>
      <name val="Arial"/>
      <family val="0"/>
    </font>
    <font>
      <b/>
      <sz val="10"/>
      <color indexed="62"/>
      <name val="Arial"/>
      <family val="2"/>
    </font>
    <font>
      <sz val="10"/>
      <color indexed="9"/>
      <name val="Arial"/>
      <family val="0"/>
    </font>
    <font>
      <b/>
      <sz val="10"/>
      <color indexed="4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6" fontId="1" fillId="2" borderId="1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164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164" fontId="2" fillId="3" borderId="4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2" fillId="3" borderId="4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2" fontId="2" fillId="3" borderId="0" xfId="0" applyNumberFormat="1" applyFont="1" applyFill="1" applyBorder="1" applyAlignment="1">
      <alignment horizontal="left"/>
    </xf>
    <xf numFmtId="2" fontId="2" fillId="3" borderId="4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2"/>
  <sheetViews>
    <sheetView tabSelected="1" workbookViewId="0" topLeftCell="A1">
      <selection activeCell="E17" sqref="E17"/>
    </sheetView>
  </sheetViews>
  <sheetFormatPr defaultColWidth="11.421875" defaultRowHeight="12.75"/>
  <cols>
    <col min="2" max="2" width="14.57421875" style="0" customWidth="1"/>
    <col min="3" max="3" width="12.28125" style="0" customWidth="1"/>
    <col min="4" max="4" width="14.00390625" style="0" customWidth="1"/>
  </cols>
  <sheetData>
    <row r="3" spans="2:5" ht="15.75">
      <c r="B3" s="36" t="s">
        <v>19</v>
      </c>
      <c r="C3" s="37"/>
      <c r="D3" s="37"/>
      <c r="E3" s="37"/>
    </row>
    <row r="4" ht="12.75">
      <c r="B4" t="s">
        <v>18</v>
      </c>
    </row>
    <row r="5" ht="13.5" thickBot="1"/>
    <row r="6" spans="2:5" ht="12.75">
      <c r="B6" s="30" t="s">
        <v>17</v>
      </c>
      <c r="C6" s="27" t="s">
        <v>16</v>
      </c>
      <c r="D6" s="27" t="s">
        <v>15</v>
      </c>
      <c r="E6" s="26" t="s">
        <v>14</v>
      </c>
    </row>
    <row r="7" spans="2:5" ht="12.75">
      <c r="B7" s="25" t="s">
        <v>7</v>
      </c>
      <c r="C7" s="24" t="s">
        <v>8</v>
      </c>
      <c r="D7" s="24" t="s">
        <v>7</v>
      </c>
      <c r="E7" s="23" t="s">
        <v>7</v>
      </c>
    </row>
    <row r="8" spans="2:5" ht="12.75">
      <c r="B8" s="11">
        <v>10</v>
      </c>
      <c r="C8" s="22" t="s">
        <v>4</v>
      </c>
      <c r="D8" s="22" t="s">
        <v>4</v>
      </c>
      <c r="E8" s="31" t="s">
        <v>4</v>
      </c>
    </row>
    <row r="9" spans="2:5" ht="12.75">
      <c r="B9" s="11">
        <v>20</v>
      </c>
      <c r="C9" s="7">
        <v>61.458333333333336</v>
      </c>
      <c r="D9" s="6">
        <v>13.907763503246306</v>
      </c>
      <c r="E9" s="32">
        <v>43.7</v>
      </c>
    </row>
    <row r="10" spans="2:5" ht="12.75">
      <c r="B10" s="11">
        <v>30</v>
      </c>
      <c r="C10" s="7">
        <v>78.125</v>
      </c>
      <c r="D10" s="6">
        <v>15.109289957176406</v>
      </c>
      <c r="E10" s="32">
        <v>31.4</v>
      </c>
    </row>
    <row r="11" spans="2:5" ht="12.75">
      <c r="B11" s="11">
        <v>40</v>
      </c>
      <c r="C11" s="7">
        <v>90.625</v>
      </c>
      <c r="D11" s="6">
        <v>16.813703550214118</v>
      </c>
      <c r="E11" s="32">
        <v>25.5</v>
      </c>
    </row>
    <row r="12" spans="2:5" ht="12.75">
      <c r="B12" s="11">
        <v>50</v>
      </c>
      <c r="C12" s="7">
        <v>96.875</v>
      </c>
      <c r="D12" s="6">
        <v>17.849647741400748</v>
      </c>
      <c r="E12" s="32">
        <v>22.2</v>
      </c>
    </row>
    <row r="13" spans="2:5" ht="12.75">
      <c r="B13" s="11">
        <v>60</v>
      </c>
      <c r="C13" s="7">
        <v>100</v>
      </c>
      <c r="D13" s="6">
        <v>17.65140212736566</v>
      </c>
      <c r="E13" s="32">
        <v>20.3</v>
      </c>
    </row>
    <row r="14" spans="2:5" ht="12.75">
      <c r="B14" s="11">
        <v>70</v>
      </c>
      <c r="C14" s="7">
        <v>101.04166666666667</v>
      </c>
      <c r="D14" s="6">
        <v>16.37436800663075</v>
      </c>
      <c r="E14" s="32">
        <v>19.1</v>
      </c>
    </row>
    <row r="15" spans="2:5" ht="12.75">
      <c r="B15" s="11">
        <v>80</v>
      </c>
      <c r="C15" s="7">
        <v>101.04166666666667</v>
      </c>
      <c r="D15" s="6">
        <v>14.03082608095041</v>
      </c>
      <c r="E15" s="32">
        <v>18.2</v>
      </c>
    </row>
    <row r="16" spans="2:5" ht="12.75">
      <c r="B16" s="11">
        <v>90</v>
      </c>
      <c r="C16" s="7">
        <v>100.52083333333333</v>
      </c>
      <c r="D16" s="6">
        <v>11.539107611548557</v>
      </c>
      <c r="E16" s="32">
        <v>17.3</v>
      </c>
    </row>
    <row r="17" spans="2:5" ht="13.5" thickBot="1">
      <c r="B17" s="8">
        <v>100</v>
      </c>
      <c r="C17" s="33">
        <v>100</v>
      </c>
      <c r="D17" s="34">
        <v>8.203508771929824</v>
      </c>
      <c r="E17" s="35">
        <v>16.7</v>
      </c>
    </row>
    <row r="20" ht="13.5" thickBot="1"/>
    <row r="21" spans="2:8" ht="12.75">
      <c r="B21" s="29" t="s">
        <v>13</v>
      </c>
      <c r="C21" s="28"/>
      <c r="D21" s="28"/>
      <c r="E21" s="27" t="s">
        <v>12</v>
      </c>
      <c r="F21" s="27" t="s">
        <v>11</v>
      </c>
      <c r="G21" s="27" t="s">
        <v>10</v>
      </c>
      <c r="H21" s="26" t="s">
        <v>9</v>
      </c>
    </row>
    <row r="22" spans="2:8" ht="12.75">
      <c r="B22" s="10"/>
      <c r="C22" s="9"/>
      <c r="D22" s="9"/>
      <c r="E22" s="9"/>
      <c r="F22" s="24" t="s">
        <v>6</v>
      </c>
      <c r="G22" s="24" t="s">
        <v>5</v>
      </c>
      <c r="H22" s="23" t="s">
        <v>5</v>
      </c>
    </row>
    <row r="23" spans="2:8" ht="12.75">
      <c r="B23" s="21" t="s">
        <v>3</v>
      </c>
      <c r="C23" s="18">
        <v>80</v>
      </c>
      <c r="D23" s="20" t="s">
        <v>1</v>
      </c>
      <c r="E23" s="19"/>
      <c r="F23" s="19"/>
      <c r="G23" s="19"/>
      <c r="H23" s="19"/>
    </row>
    <row r="24" spans="2:8" ht="12.75">
      <c r="B24" s="14" t="s">
        <v>2</v>
      </c>
      <c r="C24" s="18">
        <v>60</v>
      </c>
      <c r="D24" s="17" t="s">
        <v>1</v>
      </c>
      <c r="E24" s="3">
        <f>C9*$C$26/100</f>
        <v>0.4609375</v>
      </c>
      <c r="F24" s="2">
        <f>ATAN($E24/($B9/100*3.141592))*360/(2*(3.141592))</f>
        <v>36.263964773361415</v>
      </c>
      <c r="G24" s="1">
        <f>D9/100*$C$23*25.4/2</f>
        <v>141.30287719298246</v>
      </c>
      <c r="H24" s="1">
        <f>E9/100*G24</f>
        <v>61.74935733333334</v>
      </c>
    </row>
    <row r="25" spans="2:8" ht="12.75">
      <c r="B25" s="16"/>
      <c r="C25" s="15"/>
      <c r="D25" s="12"/>
      <c r="E25" s="3">
        <f>C10*$C$26/100</f>
        <v>0.5859375</v>
      </c>
      <c r="F25" s="2">
        <f>ATAN($E25/($B10/100*3.141592))*360/(2*(3.141592))</f>
        <v>31.8691871978508</v>
      </c>
      <c r="G25" s="1">
        <f>D10/100*$C$23*25.4/2</f>
        <v>153.51038596491227</v>
      </c>
      <c r="H25" s="1">
        <f>E10/100*G25</f>
        <v>48.202261192982455</v>
      </c>
    </row>
    <row r="26" spans="2:8" ht="12.75">
      <c r="B26" s="14" t="s">
        <v>0</v>
      </c>
      <c r="C26" s="13">
        <f>C24/C23</f>
        <v>0.75</v>
      </c>
      <c r="D26" s="12"/>
      <c r="E26" s="3">
        <f>C11*$C$26/100</f>
        <v>0.6796875</v>
      </c>
      <c r="F26" s="2">
        <f>ATAN($E26/($B11/100*3.141592))*360/(2*(3.141592))</f>
        <v>28.40799687365168</v>
      </c>
      <c r="G26" s="1">
        <f>D11/100*$C$23*25.4/2</f>
        <v>170.82722807017544</v>
      </c>
      <c r="H26" s="1">
        <f>E11/100*G26</f>
        <v>43.560943157894734</v>
      </c>
    </row>
    <row r="27" spans="2:8" ht="12.75">
      <c r="B27" s="10"/>
      <c r="C27" s="9"/>
      <c r="D27" s="9"/>
      <c r="E27" s="3">
        <f>C12*$C$26/100</f>
        <v>0.7265625</v>
      </c>
      <c r="F27" s="2">
        <f>ATAN($E27/($B12/100*3.141592))*360/(2*(3.141592))</f>
        <v>24.822630303647028</v>
      </c>
      <c r="G27" s="1">
        <f>D12/100*$C$23*25.4/2</f>
        <v>181.35242105263157</v>
      </c>
      <c r="H27" s="1">
        <f>E12/100*G27</f>
        <v>40.26023747368421</v>
      </c>
    </row>
    <row r="28" spans="2:8" ht="12.75">
      <c r="B28" s="10"/>
      <c r="C28" s="9"/>
      <c r="D28" s="9"/>
      <c r="E28" s="3">
        <f>C13*$C$26/100</f>
        <v>0.75</v>
      </c>
      <c r="F28" s="2">
        <f>ATAN($E28/($B13/100*3.141592))*360/(2*(3.141592))</f>
        <v>21.696992580074212</v>
      </c>
      <c r="G28" s="1">
        <f>D13/100*$C$23*25.4/2</f>
        <v>179.3382456140351</v>
      </c>
      <c r="H28" s="1">
        <f>E13/100*G28</f>
        <v>36.405663859649124</v>
      </c>
    </row>
    <row r="29" spans="2:8" ht="12.75">
      <c r="B29" s="38" t="s">
        <v>20</v>
      </c>
      <c r="C29" s="39"/>
      <c r="D29" s="40"/>
      <c r="E29" s="3">
        <f>C14*$C$26/100</f>
        <v>0.7578125</v>
      </c>
      <c r="F29" s="2">
        <f>ATAN($E29/($B14/100*3.141592))*360/(2*(3.141592))</f>
        <v>19.013901096351205</v>
      </c>
      <c r="G29" s="1">
        <f>D14/100*$C$23*25.4/2</f>
        <v>166.36357894736838</v>
      </c>
      <c r="H29" s="1">
        <f>E14/100*G29</f>
        <v>31.77544357894736</v>
      </c>
    </row>
    <row r="30" spans="2:8" ht="12.75">
      <c r="B30" s="10"/>
      <c r="C30" s="9"/>
      <c r="D30" s="9"/>
      <c r="E30" s="3">
        <f>C15*$C$26/100</f>
        <v>0.7578125</v>
      </c>
      <c r="F30" s="2">
        <f>ATAN($E30/($B15/100*3.141592))*360/(2*(3.141592))</f>
        <v>16.77932703866359</v>
      </c>
      <c r="G30" s="1">
        <f>D15/100*$C$23*25.4/2</f>
        <v>142.55319298245615</v>
      </c>
      <c r="H30" s="1">
        <f>E15/100*G30</f>
        <v>25.94468112280702</v>
      </c>
    </row>
    <row r="31" spans="2:8" ht="12.75">
      <c r="B31" s="10"/>
      <c r="C31" s="9"/>
      <c r="D31" s="9"/>
      <c r="E31" s="3">
        <f>C16*$C$26/100</f>
        <v>0.75390625</v>
      </c>
      <c r="F31" s="2">
        <f>ATAN($E31/($B16/100*3.141592))*360/(2*(3.141592))</f>
        <v>14.929985654683442</v>
      </c>
      <c r="G31" s="1">
        <f>D16/100*$C$23*25.4/2</f>
        <v>117.23733333333334</v>
      </c>
      <c r="H31" s="1">
        <f>E16/100*G31</f>
        <v>20.282058666666668</v>
      </c>
    </row>
    <row r="32" spans="2:8" ht="13.5" thickBot="1">
      <c r="B32" s="5"/>
      <c r="C32" s="4"/>
      <c r="D32" s="4"/>
      <c r="E32" s="3">
        <f>C17*$C$26/100</f>
        <v>0.75</v>
      </c>
      <c r="F32" s="2">
        <f>ATAN($E32/($B17/100*3.141592))*360/(2*(3.141592))</f>
        <v>13.427047244165045</v>
      </c>
      <c r="G32" s="1">
        <f>D17/100*$C$23*25.4/2</f>
        <v>83.347649122807</v>
      </c>
      <c r="H32" s="1">
        <f>E17/100*G32</f>
        <v>13.919057403508766</v>
      </c>
    </row>
  </sheetData>
  <mergeCells count="2">
    <mergeCell ref="B21:D21"/>
    <mergeCell ref="B29:D29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Cortés</dc:creator>
  <cp:keywords/>
  <dc:description/>
  <cp:lastModifiedBy>Maria Cortés</cp:lastModifiedBy>
  <dcterms:created xsi:type="dcterms:W3CDTF">2004-02-29T17:57:25Z</dcterms:created>
  <dcterms:modified xsi:type="dcterms:W3CDTF">2004-02-29T18:04:19Z</dcterms:modified>
  <cp:category/>
  <cp:version/>
  <cp:contentType/>
  <cp:contentStatus/>
</cp:coreProperties>
</file>